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MB ENGENHARIA E NEGÓCIOS LTDA\"/>
    </mc:Choice>
  </mc:AlternateContent>
  <xr:revisionPtr revIDLastSave="0" documentId="13_ncr:1_{A5BFBF42-81FE-44C0-B09A-33E1843F660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J9" i="1" s="1"/>
  <c r="I5" i="1"/>
  <c r="J5" i="1" s="1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K2" i="1"/>
  <c r="L2" i="1" s="1"/>
  <c r="C2" i="9" s="1"/>
</calcChain>
</file>

<file path=xl/sharedStrings.xml><?xml version="1.0" encoding="utf-8"?>
<sst xmlns="http://schemas.openxmlformats.org/spreadsheetml/2006/main" count="433" uniqueCount="128">
  <si>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</si>
  <si>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</si>
  <si>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</si>
  <si>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</si>
  <si>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</si>
  <si>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</si>
  <si>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</si>
  <si>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</si>
  <si>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</si>
  <si>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</si>
  <si>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</si>
  <si>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</si>
  <si>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</si>
  <si>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</si>
  <si>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</si>
  <si>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</si>
  <si>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</si>
  <si>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</si>
  <si>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</si>
  <si>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</si>
  <si>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</si>
  <si>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</si>
  <si>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</si>
  <si>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</si>
  <si>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</si>
  <si>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</si>
  <si>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</si>
  <si>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</si>
  <si>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</si>
  <si>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</si>
  <si>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</si>
  <si>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</si>
  <si>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</si>
  <si>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</si>
  <si>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</si>
  <si>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</si>
  <si>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</si>
  <si>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</si>
  <si>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</si>
  <si>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</si>
  <si>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</si>
  <si>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</si>
  <si>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</si>
  <si>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</si>
  <si>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</si>
  <si>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</si>
  <si>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</si>
  <si>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</si>
  <si>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</si>
  <si>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</si>
  <si>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</si>
  <si>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</si>
  <si>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</si>
  <si>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</si>
  <si>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</si>
  <si>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</si>
  <si>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</si>
  <si>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</si>
  <si>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</si>
  <si>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</si>
  <si>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</si>
  <si>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</si>
  <si>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</si>
  <si>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</si>
  <si>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</si>
  <si>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</si>
  <si>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</si>
  <si>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</si>
  <si>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</si>
  <si>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</si>
  <si>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</si>
  <si>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</si>
  <si>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</si>
  <si>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</si>
  <si>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</si>
  <si>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</si>
  <si>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</si>
  <si>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</si>
  <si>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</si>
  <si>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</si>
  <si>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</si>
  <si>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</si>
  <si>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</si>
  <si>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</si>
  <si>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</si>
  <si>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</si>
  <si>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</si>
  <si>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</si>
  <si>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</si>
  <si>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</si>
  <si>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</si>
  <si>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</si>
  <si>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</si>
  <si>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</si>
  <si>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</si>
  <si>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</si>
  <si>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</si>
  <si>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Certidão de Acervo Técnico</t>
  </si>
  <si>
    <t>Atestado</t>
  </si>
  <si>
    <t>MB</t>
  </si>
  <si>
    <t>Gustavo Melo Brito</t>
  </si>
  <si>
    <t>Elaboração de projeto</t>
  </si>
  <si>
    <t>Laudo de avaliação</t>
  </si>
  <si>
    <t>Fundação Nacional do Índio</t>
  </si>
  <si>
    <t>ART_GUSTAVO_0720190015194</t>
  </si>
  <si>
    <t>Anotação de Responsabilidade Técnica</t>
  </si>
  <si>
    <t>Fiscalização e execução</t>
  </si>
  <si>
    <t>ART sem assinatura</t>
  </si>
  <si>
    <t>Prédio Câmara Legislativa</t>
  </si>
  <si>
    <t>CAT_GUSTAVO_1020190000090</t>
  </si>
  <si>
    <t>Prédio residencial</t>
  </si>
  <si>
    <t>Atuação em desconformidade com o especificado no edital</t>
  </si>
  <si>
    <t>CAT_GUSTAVO_1020190000566</t>
  </si>
  <si>
    <t>Elaboração de projeto e execução</t>
  </si>
  <si>
    <t>Sede comercial da fazenda Santo Antônio</t>
  </si>
  <si>
    <t>CAT_MB_1020190002161</t>
  </si>
  <si>
    <t>Projeto hospitalar</t>
  </si>
  <si>
    <t>CAT_MB_1020230001475</t>
  </si>
  <si>
    <t>Elaboração de projeto e orçamento</t>
  </si>
  <si>
    <t>Edifício da SESCOOP/GO</t>
  </si>
  <si>
    <t>CAT_MB_1020210002791</t>
  </si>
  <si>
    <t>Sede da empresa VEDAR</t>
  </si>
  <si>
    <t>ART_GUSTAVO_1220200043834</t>
  </si>
  <si>
    <t>Construção da Portaria do INPE de Cuiabá</t>
  </si>
  <si>
    <t>NÃO</t>
  </si>
  <si>
    <t>Não possui documentação exigida no edital.</t>
  </si>
  <si>
    <t>Não apresentado: Atestado de Capacidade Técnica, acompanhado da respectiva CAT, devidamente registrado no Conselho
Regional de Engenharia, Arquitetura e Agronomia- CREA, e/ou Conselho de Arquitetura e Urbanismo - CAU, que comprove que os Responsáveis Técnicos da área de engenharia civil, possuem experiência no Gerenciamento  e Fiscalização de Obras, em edificação com características semelhantes ao objeto desta contratação.</t>
  </si>
  <si>
    <t>Empresa Inapta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</si>
</sst>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8" xfId="0" applyFill="1" applyBorder="1" applyAlignment="1">
      <alignment horizontal="center" wrapText="1"/>
    </xf>
    <xf numFmtId="0" fontId="0" fillId="6" borderId="18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pane ySplit="1" topLeftCell="A2" activePane="bottomLeft" state="frozen"/>
      <selection pane="bottomLeft" activeCell="N8" sqref="N8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28" t="s">
        <v>45</v>
      </c>
      <c r="B1" s="29" t="s">
        <v>46</v>
      </c>
      <c r="C1" s="29" t="s">
        <v>47</v>
      </c>
      <c r="D1" s="29" t="s">
        <v>48</v>
      </c>
      <c r="E1" s="29" t="s">
        <v>49</v>
      </c>
      <c r="F1" s="29" t="s">
        <v>50</v>
      </c>
      <c r="G1" s="29" t="s">
        <v>54</v>
      </c>
      <c r="H1" s="29" t="s">
        <v>55</v>
      </c>
      <c r="I1" s="29" t="s">
        <v>56</v>
      </c>
      <c r="J1" s="29" t="s">
        <v>57</v>
      </c>
      <c r="K1" s="30" t="s">
        <v>86</v>
      </c>
      <c r="L1" s="31" t="s">
        <v>68</v>
      </c>
    </row>
    <row r="2" spans="1:12" ht="45" x14ac:dyDescent="0.25">
      <c r="A2" s="32" t="s">
        <v>99</v>
      </c>
      <c r="B2" s="21" t="s">
        <v>100</v>
      </c>
      <c r="C2" s="15" t="s">
        <v>104</v>
      </c>
      <c r="D2" s="15" t="s">
        <v>105</v>
      </c>
      <c r="E2" s="15" t="s">
        <v>106</v>
      </c>
      <c r="F2" s="15" t="s">
        <v>108</v>
      </c>
      <c r="G2" s="16">
        <v>43496</v>
      </c>
      <c r="H2" s="16">
        <v>43921</v>
      </c>
      <c r="I2" s="45" t="s">
        <v>107</v>
      </c>
      <c r="J2" s="46"/>
      <c r="K2" s="43">
        <f>SUM(J2:J11)</f>
        <v>5.7333333333333334</v>
      </c>
      <c r="L2" s="44">
        <f>K2/12</f>
        <v>0.4777777777777778</v>
      </c>
    </row>
    <row r="3" spans="1:12" ht="45" x14ac:dyDescent="0.25">
      <c r="A3" s="38"/>
      <c r="B3" s="39"/>
      <c r="C3" s="15" t="s">
        <v>95</v>
      </c>
      <c r="D3" s="15" t="s">
        <v>96</v>
      </c>
      <c r="E3" s="15"/>
      <c r="F3" s="15"/>
      <c r="G3" s="16"/>
      <c r="H3" s="16"/>
      <c r="I3" s="45"/>
      <c r="J3" s="46"/>
      <c r="K3" s="43"/>
      <c r="L3" s="44"/>
    </row>
    <row r="4" spans="1:12" ht="30" x14ac:dyDescent="0.25">
      <c r="A4" s="38"/>
      <c r="B4" s="39"/>
      <c r="C4" s="15" t="s">
        <v>109</v>
      </c>
      <c r="D4" s="15" t="s">
        <v>97</v>
      </c>
      <c r="E4" s="15" t="s">
        <v>101</v>
      </c>
      <c r="F4" s="15" t="s">
        <v>110</v>
      </c>
      <c r="G4" s="16">
        <v>43444</v>
      </c>
      <c r="H4" s="16">
        <v>43465</v>
      </c>
      <c r="I4" s="45" t="s">
        <v>111</v>
      </c>
      <c r="J4" s="46"/>
      <c r="K4" s="43"/>
      <c r="L4" s="44"/>
    </row>
    <row r="5" spans="1:12" ht="45" x14ac:dyDescent="0.25">
      <c r="A5" s="38"/>
      <c r="B5" s="39"/>
      <c r="C5" s="15" t="s">
        <v>112</v>
      </c>
      <c r="D5" s="15" t="s">
        <v>97</v>
      </c>
      <c r="E5" s="15" t="s">
        <v>113</v>
      </c>
      <c r="F5" s="15" t="s">
        <v>114</v>
      </c>
      <c r="G5" s="16">
        <v>43444</v>
      </c>
      <c r="H5" s="16">
        <v>43465</v>
      </c>
      <c r="I5" s="14">
        <f t="shared" ref="I5:I9" si="0">H5-G5</f>
        <v>21</v>
      </c>
      <c r="J5" s="14">
        <f t="shared" ref="J5:J9" si="1">I5/30</f>
        <v>0.7</v>
      </c>
      <c r="K5" s="43"/>
      <c r="L5" s="44"/>
    </row>
    <row r="6" spans="1:12" ht="30" x14ac:dyDescent="0.25">
      <c r="A6" s="38"/>
      <c r="B6" s="39"/>
      <c r="C6" s="15" t="s">
        <v>115</v>
      </c>
      <c r="D6" s="15" t="s">
        <v>97</v>
      </c>
      <c r="E6" s="15" t="s">
        <v>101</v>
      </c>
      <c r="F6" s="15" t="s">
        <v>116</v>
      </c>
      <c r="G6" s="16">
        <v>44999</v>
      </c>
      <c r="H6" s="16">
        <v>44999</v>
      </c>
      <c r="I6" s="45" t="s">
        <v>111</v>
      </c>
      <c r="J6" s="46"/>
      <c r="K6" s="43"/>
      <c r="L6" s="44"/>
    </row>
    <row r="7" spans="1:12" ht="45" x14ac:dyDescent="0.25">
      <c r="A7" s="38"/>
      <c r="B7" s="39"/>
      <c r="C7" s="15" t="s">
        <v>117</v>
      </c>
      <c r="D7" s="15" t="s">
        <v>97</v>
      </c>
      <c r="E7" s="15" t="s">
        <v>118</v>
      </c>
      <c r="F7" s="15" t="s">
        <v>119</v>
      </c>
      <c r="G7" s="16">
        <v>44819</v>
      </c>
      <c r="H7" s="16">
        <v>45035</v>
      </c>
      <c r="I7" s="45" t="s">
        <v>111</v>
      </c>
      <c r="J7" s="46"/>
      <c r="K7" s="43"/>
      <c r="L7" s="44"/>
    </row>
    <row r="8" spans="1:12" ht="45" x14ac:dyDescent="0.25">
      <c r="A8" s="38"/>
      <c r="B8" s="39"/>
      <c r="C8" s="15" t="s">
        <v>120</v>
      </c>
      <c r="D8" s="15" t="s">
        <v>97</v>
      </c>
      <c r="E8" s="15" t="s">
        <v>118</v>
      </c>
      <c r="F8" s="15" t="s">
        <v>121</v>
      </c>
      <c r="G8" s="16">
        <v>44420</v>
      </c>
      <c r="H8" s="16">
        <v>44523</v>
      </c>
      <c r="I8" s="45" t="s">
        <v>111</v>
      </c>
      <c r="J8" s="46"/>
      <c r="K8" s="43"/>
      <c r="L8" s="44"/>
    </row>
    <row r="9" spans="1:12" ht="30" x14ac:dyDescent="0.25">
      <c r="A9" s="38"/>
      <c r="B9" s="39"/>
      <c r="C9" s="15" t="s">
        <v>87</v>
      </c>
      <c r="D9" s="15" t="s">
        <v>98</v>
      </c>
      <c r="E9" s="15" t="s">
        <v>102</v>
      </c>
      <c r="F9" s="15" t="s">
        <v>103</v>
      </c>
      <c r="G9" s="16">
        <v>44722</v>
      </c>
      <c r="H9" s="16">
        <v>44873</v>
      </c>
      <c r="I9" s="14">
        <f t="shared" si="0"/>
        <v>151</v>
      </c>
      <c r="J9" s="14">
        <f t="shared" si="1"/>
        <v>5.0333333333333332</v>
      </c>
      <c r="K9" s="43"/>
      <c r="L9" s="44"/>
    </row>
    <row r="10" spans="1:12" ht="45" x14ac:dyDescent="0.25">
      <c r="A10" s="38"/>
      <c r="B10" s="39"/>
      <c r="C10" s="15" t="s">
        <v>122</v>
      </c>
      <c r="D10" s="15" t="s">
        <v>105</v>
      </c>
      <c r="E10" s="15" t="s">
        <v>118</v>
      </c>
      <c r="F10" s="15" t="s">
        <v>123</v>
      </c>
      <c r="G10" s="16">
        <v>43836</v>
      </c>
      <c r="H10" s="16">
        <v>44196</v>
      </c>
      <c r="I10" s="45" t="s">
        <v>107</v>
      </c>
      <c r="J10" s="46"/>
      <c r="K10" s="43"/>
      <c r="L10" s="44"/>
    </row>
    <row r="11" spans="1:12" x14ac:dyDescent="0.25">
      <c r="A11" s="33"/>
      <c r="B11" s="20"/>
      <c r="C11" s="18"/>
      <c r="D11" s="18"/>
      <c r="E11" s="18"/>
      <c r="F11" s="18"/>
      <c r="G11" s="19"/>
      <c r="H11" s="19"/>
      <c r="I11" s="17"/>
      <c r="J11" s="17"/>
      <c r="K11" s="43"/>
      <c r="L11" s="44"/>
    </row>
    <row r="12" spans="1:12" ht="15.75" thickBot="1" x14ac:dyDescent="0.3">
      <c r="A12" s="34"/>
      <c r="B12" s="35"/>
      <c r="C12" s="36"/>
      <c r="D12" s="35"/>
      <c r="E12" s="35"/>
      <c r="F12" s="36"/>
      <c r="G12" s="35"/>
      <c r="H12" s="35"/>
      <c r="I12" s="35"/>
      <c r="J12" s="35"/>
      <c r="K12" s="35"/>
      <c r="L12" s="37"/>
    </row>
  </sheetData>
  <autoFilter ref="A1:L1" xr:uid="{00000000-0009-0000-0000-000000000000}"/>
  <mergeCells count="9">
    <mergeCell ref="K2:K11"/>
    <mergeCell ref="L2:L11"/>
    <mergeCell ref="I2:J2"/>
    <mergeCell ref="I3:J3"/>
    <mergeCell ref="I4:J4"/>
    <mergeCell ref="I6:J6"/>
    <mergeCell ref="I8:J8"/>
    <mergeCell ref="I10:J10"/>
    <mergeCell ref="I7:J7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5"/>
  <sheetViews>
    <sheetView tabSelected="1" workbookViewId="0">
      <selection activeCell="E15" sqref="E15"/>
    </sheetView>
  </sheetViews>
  <sheetFormatPr defaultRowHeight="15" x14ac:dyDescent="0.25"/>
  <cols>
    <col min="1" max="1" width="11.425781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24" t="s">
        <v>45</v>
      </c>
      <c r="B1" s="25" t="s">
        <v>88</v>
      </c>
      <c r="C1" s="26" t="s">
        <v>89</v>
      </c>
      <c r="D1" s="26" t="s">
        <v>90</v>
      </c>
      <c r="E1" s="26" t="s">
        <v>91</v>
      </c>
      <c r="F1" s="26" t="s">
        <v>92</v>
      </c>
      <c r="G1" s="26" t="s">
        <v>93</v>
      </c>
    </row>
    <row r="2" spans="1:7" x14ac:dyDescent="0.25">
      <c r="A2" s="40" t="s">
        <v>99</v>
      </c>
      <c r="B2" s="22" t="str">
        <f>Avaliação!B2</f>
        <v>Gustavo Melo Brito</v>
      </c>
      <c r="C2" s="23">
        <f>Avaliação!L2</f>
        <v>0.4777777777777778</v>
      </c>
      <c r="D2" s="27" t="s">
        <v>94</v>
      </c>
      <c r="E2" s="41" t="s">
        <v>124</v>
      </c>
      <c r="F2" s="27" t="s">
        <v>94</v>
      </c>
      <c r="G2" s="42" t="s">
        <v>125</v>
      </c>
    </row>
    <row r="3" spans="1:7" ht="23.25" x14ac:dyDescent="0.35">
      <c r="A3" s="47" t="s">
        <v>127</v>
      </c>
      <c r="B3" s="47"/>
      <c r="C3" s="47"/>
      <c r="D3" s="47"/>
      <c r="E3" s="47"/>
      <c r="F3" s="47"/>
      <c r="G3" s="47"/>
    </row>
    <row r="4" spans="1:7" x14ac:dyDescent="0.25">
      <c r="A4" s="48" t="s">
        <v>126</v>
      </c>
      <c r="B4" s="49"/>
      <c r="C4" s="49"/>
      <c r="D4" s="49"/>
      <c r="E4" s="49"/>
      <c r="F4" s="49"/>
      <c r="G4" s="49"/>
    </row>
    <row r="5" spans="1:7" ht="41.25" customHeight="1" x14ac:dyDescent="0.25">
      <c r="A5" s="50"/>
      <c r="B5" s="50"/>
      <c r="C5" s="50"/>
      <c r="D5" s="50"/>
      <c r="E5" s="50"/>
      <c r="F5" s="50"/>
      <c r="G5" s="50"/>
    </row>
  </sheetData>
  <mergeCells count="2">
    <mergeCell ref="A3:G3"/>
    <mergeCell ref="A4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51" t="s">
        <v>24</v>
      </c>
      <c r="B2" s="51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51"/>
      <c r="B3" s="51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51"/>
      <c r="B4" s="51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51" t="s">
        <v>0</v>
      </c>
      <c r="B2" s="51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51"/>
      <c r="B3" s="51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51"/>
      <c r="B4" s="51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51"/>
      <c r="B5" s="51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51"/>
      <c r="B6" s="51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51"/>
      <c r="B7" s="51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51" t="s">
        <v>7</v>
      </c>
      <c r="B9" s="51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51"/>
      <c r="B10" s="51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51"/>
      <c r="B11" s="51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51"/>
      <c r="B12" s="51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51" t="s">
        <v>14</v>
      </c>
      <c r="B14" s="51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51"/>
      <c r="B15" s="51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51"/>
      <c r="B16" s="51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51"/>
      <c r="B17" s="51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51" t="s">
        <v>24</v>
      </c>
      <c r="B19" s="51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51"/>
      <c r="B20" s="51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51"/>
      <c r="B21" s="51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51" t="s">
        <v>25</v>
      </c>
      <c r="B23" s="51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51"/>
      <c r="B24" s="51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51"/>
      <c r="B25" s="51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51"/>
      <c r="B26" s="51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51" t="s">
        <v>36</v>
      </c>
      <c r="B30" s="51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51"/>
      <c r="B31" s="51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51"/>
      <c r="B32" s="51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51"/>
      <c r="B33" s="51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51"/>
      <c r="B34" s="51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51"/>
      <c r="B35" s="51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51" t="s">
        <v>7</v>
      </c>
      <c r="B2" s="51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51"/>
      <c r="B3" s="51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51"/>
      <c r="B4" s="51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51"/>
      <c r="B5" s="51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51" t="s">
        <v>14</v>
      </c>
      <c r="B7" s="51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51"/>
      <c r="B8" s="51"/>
      <c r="C8" s="5" t="s">
        <v>17</v>
      </c>
      <c r="D8" s="5"/>
      <c r="E8" s="5"/>
      <c r="F8" s="5"/>
      <c r="G8" s="5"/>
      <c r="H8" s="5"/>
    </row>
    <row r="9" spans="1:8" ht="120" x14ac:dyDescent="0.25">
      <c r="A9" s="51"/>
      <c r="B9" s="51"/>
      <c r="C9" s="5" t="s">
        <v>18</v>
      </c>
      <c r="D9" s="5"/>
      <c r="E9" s="5"/>
      <c r="F9" s="5"/>
      <c r="G9" s="5"/>
      <c r="H9" s="5"/>
    </row>
    <row r="10" spans="1:8" ht="120" x14ac:dyDescent="0.25">
      <c r="A10" s="51"/>
      <c r="B10" s="51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51" t="s">
        <v>24</v>
      </c>
      <c r="B12" s="51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51"/>
      <c r="B13" s="51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51"/>
      <c r="B14" s="51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51" t="s">
        <v>25</v>
      </c>
      <c r="B16" s="51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51"/>
      <c r="B17" s="51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51"/>
      <c r="B18" s="51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51"/>
      <c r="B19" s="51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51" t="s">
        <v>36</v>
      </c>
      <c r="B23" s="51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51"/>
      <c r="B24" s="51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51"/>
      <c r="B25" s="51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51"/>
      <c r="B26" s="51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51"/>
      <c r="B27" s="51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51"/>
      <c r="B28" s="51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52" t="s">
        <v>36</v>
      </c>
      <c r="B3" s="52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53">
        <f>J3+J4+J5+J6+J7+J8</f>
        <v>113.10000000000001</v>
      </c>
      <c r="L3" s="53">
        <f>K3/12</f>
        <v>9.4250000000000007</v>
      </c>
    </row>
    <row r="4" spans="1:12" ht="90" x14ac:dyDescent="0.25">
      <c r="A4" s="52"/>
      <c r="B4" s="52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54"/>
      <c r="L4" s="54"/>
    </row>
    <row r="5" spans="1:12" ht="45" x14ac:dyDescent="0.25">
      <c r="A5" s="52"/>
      <c r="B5" s="52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54"/>
      <c r="L5" s="54"/>
    </row>
    <row r="6" spans="1:12" ht="105" x14ac:dyDescent="0.25">
      <c r="A6" s="52"/>
      <c r="B6" s="52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54"/>
      <c r="L6" s="54"/>
    </row>
    <row r="7" spans="1:12" ht="45" x14ac:dyDescent="0.25">
      <c r="A7" s="52"/>
      <c r="B7" s="52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54"/>
      <c r="L7" s="54"/>
    </row>
    <row r="8" spans="1:12" ht="165" x14ac:dyDescent="0.25">
      <c r="A8" s="52"/>
      <c r="B8" s="52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55"/>
      <c r="L8" s="55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51" t="s">
        <v>36</v>
      </c>
      <c r="B2" s="51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56">
        <f>J2+J3+J4+J5+J6+J7</f>
        <v>113.10000000000001</v>
      </c>
      <c r="L2" s="56">
        <f>K2/12</f>
        <v>9.4250000000000007</v>
      </c>
    </row>
    <row r="3" spans="1:12" ht="90" x14ac:dyDescent="0.25">
      <c r="A3" s="51"/>
      <c r="B3" s="51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57"/>
      <c r="L3" s="57"/>
    </row>
    <row r="4" spans="1:12" ht="75" x14ac:dyDescent="0.25">
      <c r="A4" s="51"/>
      <c r="B4" s="51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57"/>
      <c r="L4" s="57"/>
    </row>
    <row r="5" spans="1:12" ht="105" x14ac:dyDescent="0.25">
      <c r="A5" s="51"/>
      <c r="B5" s="51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57"/>
      <c r="L5" s="57"/>
    </row>
    <row r="6" spans="1:12" ht="75" x14ac:dyDescent="0.25">
      <c r="A6" s="51"/>
      <c r="B6" s="51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57"/>
      <c r="L6" s="57"/>
    </row>
    <row r="7" spans="1:12" ht="165" x14ac:dyDescent="0.25">
      <c r="A7" s="51"/>
      <c r="B7" s="51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58"/>
      <c r="L7" s="58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51" t="s">
        <v>25</v>
      </c>
      <c r="B2" s="51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51"/>
      <c r="B3" s="51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51"/>
      <c r="B4" s="51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51"/>
      <c r="B5" s="51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2024-03-01T12:05:03Z</dcterms:modified>
</cp:coreProperties>
</file>